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12120" windowHeight="3870" activeTab="3"/>
  </bookViews>
  <sheets>
    <sheet name="Qtr 2 Sales" sheetId="5" r:id="rId1"/>
    <sheet name="Sheet1" sheetId="1" r:id="rId2"/>
    <sheet name="Quarter 1 Sales Charts" sheetId="2" r:id="rId3"/>
    <sheet name="Average Sales Chart" sheetId="3" r:id="rId4"/>
  </sheets>
  <definedNames>
    <definedName name="Apr">Sheet1!$C$17:$C$21</definedName>
    <definedName name="Feb">Sheet1!$D$6:$D$10</definedName>
    <definedName name="Jan">Sheet1!$C$6:$C$10</definedName>
    <definedName name="June">Sheet1!$E$17:$E$21</definedName>
    <definedName name="Mar">Sheet1!$E$6:$E$10</definedName>
    <definedName name="May">Sheet1!$D$17:$D$21</definedName>
    <definedName name="_xlnm.Print_Area" localSheetId="1">Sheet1!$B$16:$F$22</definedName>
    <definedName name="QtrOne">Sheet1!$C$6:$E$10</definedName>
    <definedName name="QtrTwo">Sheet1!$C$17:$E$21</definedName>
  </definedNames>
  <calcPr calcId="125725"/>
</workbook>
</file>

<file path=xl/calcChain.xml><?xml version="1.0" encoding="utf-8"?>
<calcChain xmlns="http://schemas.openxmlformats.org/spreadsheetml/2006/main">
  <c r="B32" i="1"/>
  <c r="G30"/>
  <c r="F30"/>
  <c r="E30"/>
  <c r="D30"/>
  <c r="C30"/>
  <c r="B30"/>
  <c r="F28"/>
  <c r="G29"/>
  <c r="F29"/>
  <c r="E29"/>
  <c r="D29"/>
  <c r="C29"/>
  <c r="B29"/>
  <c r="G28"/>
  <c r="E28"/>
  <c r="D28"/>
  <c r="C28"/>
  <c r="B28"/>
  <c r="E22"/>
  <c r="D22"/>
  <c r="C22"/>
  <c r="E11"/>
  <c r="D11"/>
  <c r="C11"/>
  <c r="F18"/>
  <c r="F19"/>
  <c r="F20"/>
  <c r="F21"/>
  <c r="F17"/>
  <c r="F7"/>
  <c r="F8"/>
  <c r="F9"/>
  <c r="F10"/>
  <c r="F6"/>
  <c r="F11" s="1"/>
  <c r="D14"/>
  <c r="E14"/>
  <c r="F14"/>
  <c r="C14"/>
  <c r="F22" l="1"/>
</calcChain>
</file>

<file path=xl/sharedStrings.xml><?xml version="1.0" encoding="utf-8"?>
<sst xmlns="http://schemas.openxmlformats.org/spreadsheetml/2006/main" count="36" uniqueCount="24">
  <si>
    <t>CD Mania</t>
  </si>
  <si>
    <t>Your neighborhood music store!</t>
  </si>
  <si>
    <t>Store</t>
  </si>
  <si>
    <t>Jan</t>
  </si>
  <si>
    <t>Feb</t>
  </si>
  <si>
    <t>Mar</t>
  </si>
  <si>
    <t>Apr</t>
  </si>
  <si>
    <t>Cedar Creek #212</t>
  </si>
  <si>
    <t>Glen Lake #278</t>
  </si>
  <si>
    <t>Offingham #114</t>
  </si>
  <si>
    <t>Totals</t>
  </si>
  <si>
    <t>Cost</t>
  </si>
  <si>
    <t>Maplehurst #234</t>
  </si>
  <si>
    <t>Twin Oaks #137</t>
  </si>
  <si>
    <t>Qtr 1</t>
  </si>
  <si>
    <t>May</t>
  </si>
  <si>
    <t>June</t>
  </si>
  <si>
    <t>Qtr 2</t>
  </si>
  <si>
    <t>Summary</t>
  </si>
  <si>
    <t>Jun</t>
  </si>
  <si>
    <t>Average Sales</t>
  </si>
  <si>
    <t>Maximum Sales by Any Store</t>
  </si>
  <si>
    <t>Minimum Sales by Any Store</t>
  </si>
  <si>
    <t>Total number of times
sales were over $25,000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</si>
</sst>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* #,##0_);_(* \(#,##0\);_(* &quot;-&quot;??_);_(@_)"/>
  </numFmts>
  <fonts count="7">
    <font>
      <sz val="11"/>
      <color theme="1"/>
      <name val="Constantia"/>
      <family val="2"/>
      <scheme val="minor"/>
    </font>
    <font>
      <sz val="11"/>
      <color theme="1"/>
      <name val="Constantia"/>
      <family val="2"/>
      <scheme val="minor"/>
    </font>
    <font>
      <b/>
      <sz val="18"/>
      <color theme="3"/>
      <name val="Calibri"/>
      <family val="2"/>
      <scheme val="major"/>
    </font>
    <font>
      <sz val="11"/>
      <color theme="0"/>
      <name val="Constantia"/>
      <family val="2"/>
      <scheme val="minor"/>
    </font>
    <font>
      <i/>
      <sz val="11"/>
      <color theme="4" tint="-0.249977111117893"/>
      <name val="Constantia"/>
      <family val="1"/>
      <scheme val="minor"/>
    </font>
    <font>
      <sz val="11"/>
      <color theme="5" tint="-0.249977111117893"/>
      <name val="Constantia"/>
      <family val="2"/>
      <scheme val="minor"/>
    </font>
    <font>
      <sz val="24"/>
      <color theme="0"/>
      <name val="Constantia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0" fontId="2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44" fontId="1" fillId="0" borderId="0" applyFont="0" applyFill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</cellStyleXfs>
  <cellXfs count="20">
    <xf numFmtId="0" fontId="0" fillId="0" borderId="0" xfId="0"/>
    <xf numFmtId="0" fontId="0" fillId="7" borderId="0" xfId="0" applyFill="1"/>
    <xf numFmtId="0" fontId="2" fillId="7" borderId="0" xfId="1" applyFill="1"/>
    <xf numFmtId="0" fontId="4" fillId="7" borderId="0" xfId="0" applyFont="1" applyFill="1"/>
    <xf numFmtId="0" fontId="3" fillId="2" borderId="0" xfId="2"/>
    <xf numFmtId="0" fontId="3" fillId="4" borderId="0" xfId="4"/>
    <xf numFmtId="44" fontId="1" fillId="3" borderId="0" xfId="3" applyNumberFormat="1"/>
    <xf numFmtId="0" fontId="3" fillId="8" borderId="0" xfId="7"/>
    <xf numFmtId="44" fontId="3" fillId="8" borderId="0" xfId="7" applyNumberFormat="1"/>
    <xf numFmtId="9" fontId="5" fillId="9" borderId="0" xfId="8" applyNumberFormat="1" applyFont="1"/>
    <xf numFmtId="44" fontId="1" fillId="10" borderId="0" xfId="3" applyNumberFormat="1" applyFill="1"/>
    <xf numFmtId="44" fontId="1" fillId="3" borderId="0" xfId="9" applyFill="1"/>
    <xf numFmtId="44" fontId="1" fillId="10" borderId="0" xfId="9" applyFill="1"/>
    <xf numFmtId="0" fontId="6" fillId="5" borderId="0" xfId="5" applyFont="1"/>
    <xf numFmtId="0" fontId="1" fillId="13" borderId="0" xfId="12"/>
    <xf numFmtId="0" fontId="3" fillId="6" borderId="0" xfId="6"/>
    <xf numFmtId="0" fontId="1" fillId="11" borderId="0" xfId="10"/>
    <xf numFmtId="0" fontId="1" fillId="11" borderId="0" xfId="10" applyAlignment="1">
      <alignment wrapText="1"/>
    </xf>
    <xf numFmtId="44" fontId="1" fillId="12" borderId="0" xfId="11" applyNumberFormat="1"/>
    <xf numFmtId="164" fontId="1" fillId="12" borderId="0" xfId="11" applyNumberFormat="1"/>
  </cellXfs>
  <cellStyles count="13">
    <cellStyle name="20% - Accent2" xfId="3" builtinId="34" customBuiltin="1"/>
    <cellStyle name="20% - Accent6" xfId="11" builtinId="50" customBuiltin="1"/>
    <cellStyle name="40% - Accent5" xfId="10" builtinId="47" customBuiltin="1"/>
    <cellStyle name="40% - Accent6" xfId="12" builtinId="51" customBuiltin="1"/>
    <cellStyle name="60% - Accent2" xfId="4" builtinId="36" customBuiltin="1"/>
    <cellStyle name="60% - Accent4" xfId="8" builtinId="44" customBuiltin="1"/>
    <cellStyle name="60% - Accent5" xfId="6" builtinId="48" customBuiltin="1"/>
    <cellStyle name="Accent1" xfId="2" builtinId="29" customBuiltin="1"/>
    <cellStyle name="Accent4" xfId="7" builtinId="41" customBuiltin="1"/>
    <cellStyle name="Accent5" xfId="5" builtinId="45" customBuiltin="1"/>
    <cellStyle name="Currency" xfId="9" builtinId="4"/>
    <cellStyle name="Normal" xfId="0" builtinId="0"/>
    <cellStyle name="Title" xfId="1" builtinId="1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X val="30"/>
      <c:perspective val="30"/>
    </c:view3D>
    <c:plotArea>
      <c:layout/>
      <c:pie3DChart>
        <c:varyColors val="1"/>
        <c:ser>
          <c:idx val="0"/>
          <c:order val="0"/>
          <c:cat>
            <c:strRef>
              <c:f>Sheet1!$B$17:$B$21</c:f>
              <c:strCache>
                <c:ptCount val="5"/>
                <c:pt idx="0">
                  <c:v>Cedar Creek #212</c:v>
                </c:pt>
                <c:pt idx="1">
                  <c:v>Glen Lake #278</c:v>
                </c:pt>
                <c:pt idx="2">
                  <c:v>Offingham #114</c:v>
                </c:pt>
                <c:pt idx="3">
                  <c:v>Maplehurst #234</c:v>
                </c:pt>
                <c:pt idx="4">
                  <c:v>Twin Oaks #137</c:v>
                </c:pt>
              </c:strCache>
            </c:strRef>
          </c:cat>
          <c:val>
            <c:numRef>
              <c:f>Sheet1!$F$17:$F$21</c:f>
              <c:numCache>
                <c:formatCode>_("$"* #,##0.00_);_("$"* \(#,##0.00\);_("$"* "-"??_);_(@_)</c:formatCode>
                <c:ptCount val="5"/>
                <c:pt idx="0">
                  <c:v>69820</c:v>
                </c:pt>
                <c:pt idx="1">
                  <c:v>66627</c:v>
                </c:pt>
                <c:pt idx="2">
                  <c:v>76639</c:v>
                </c:pt>
                <c:pt idx="3">
                  <c:v>75592</c:v>
                </c:pt>
                <c:pt idx="4">
                  <c:v>77664</c:v>
                </c:pt>
              </c:numCache>
            </c:numRef>
          </c:val>
        </c:ser>
      </c:pie3DChart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CD Mania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22586816432892126"/>
          <c:y val="0.14217098943323728"/>
          <c:w val="0.56303972756093656"/>
          <c:h val="0.73302260848517853"/>
        </c:manualLayout>
      </c:layout>
      <c:barChart>
        <c:barDir val="bar"/>
        <c:grouping val="clustered"/>
        <c:ser>
          <c:idx val="0"/>
          <c:order val="0"/>
          <c:cat>
            <c:strRef>
              <c:f>Sheet1!$B$6:$B$10</c:f>
              <c:strCache>
                <c:ptCount val="5"/>
                <c:pt idx="0">
                  <c:v>Cedar Creek #212</c:v>
                </c:pt>
                <c:pt idx="1">
                  <c:v>Glen Lake #278</c:v>
                </c:pt>
                <c:pt idx="2">
                  <c:v>Offingham #114</c:v>
                </c:pt>
                <c:pt idx="3">
                  <c:v>Maplehurst #234</c:v>
                </c:pt>
                <c:pt idx="4">
                  <c:v>Twin Oaks #137</c:v>
                </c:pt>
              </c:strCache>
            </c:strRef>
          </c:cat>
          <c:val>
            <c:numRef>
              <c:f>Sheet1!$F$6:$F$10</c:f>
              <c:numCache>
                <c:formatCode>_("$"* #,##0.00_);_("$"* \(#,##0.00\);_("$"* "-"??_);_(@_)</c:formatCode>
                <c:ptCount val="5"/>
                <c:pt idx="0">
                  <c:v>76909</c:v>
                </c:pt>
                <c:pt idx="1">
                  <c:v>73658</c:v>
                </c:pt>
                <c:pt idx="2">
                  <c:v>71762</c:v>
                </c:pt>
                <c:pt idx="3">
                  <c:v>71057</c:v>
                </c:pt>
                <c:pt idx="4">
                  <c:v>72804</c:v>
                </c:pt>
              </c:numCache>
            </c:numRef>
          </c:val>
        </c:ser>
        <c:axId val="86790528"/>
        <c:axId val="86792064"/>
      </c:barChart>
      <c:catAx>
        <c:axId val="86790528"/>
        <c:scaling>
          <c:orientation val="minMax"/>
        </c:scaling>
        <c:axPos val="l"/>
        <c:tickLblPos val="nextTo"/>
        <c:crossAx val="86792064"/>
        <c:crosses val="autoZero"/>
        <c:auto val="1"/>
        <c:lblAlgn val="ctr"/>
        <c:lblOffset val="100"/>
      </c:catAx>
      <c:valAx>
        <c:axId val="86792064"/>
        <c:scaling>
          <c:orientation val="minMax"/>
        </c:scaling>
        <c:axPos val="b"/>
        <c:majorGridlines/>
        <c:numFmt formatCode="_(&quot;$&quot;* #,##0.00_);_(&quot;$&quot;* \(#,##0.00\);_(&quot;$&quot;* &quot;-&quot;??_);_(@_)" sourceLinked="1"/>
        <c:tickLblPos val="nextTo"/>
        <c:crossAx val="86790528"/>
        <c:crosses val="autoZero"/>
        <c:crossBetween val="between"/>
      </c:valAx>
    </c:plotArea>
    <c:legend>
      <c:legendPos val="r"/>
      <c:layout/>
    </c:legend>
    <c:plotVisOnly val="1"/>
  </c:chart>
  <c:spPr>
    <a:gradFill rotWithShape="1">
      <a:gsLst>
        <a:gs pos="0">
          <a:schemeClr val="accent3">
            <a:tint val="98000"/>
            <a:shade val="25000"/>
            <a:satMod val="250000"/>
          </a:schemeClr>
        </a:gs>
        <a:gs pos="68000">
          <a:schemeClr val="accent3">
            <a:tint val="86000"/>
            <a:satMod val="115000"/>
          </a:schemeClr>
        </a:gs>
        <a:gs pos="100000">
          <a:schemeClr val="accent3">
            <a:tint val="50000"/>
            <a:satMod val="150000"/>
          </a:schemeClr>
        </a:gs>
      </a:gsLst>
      <a:path path="circle">
        <a:fillToRect l="100000" t="200000" r="100000" b="40000"/>
      </a:path>
    </a:gradFill>
    <a:ln w="9525" cap="flat" cmpd="sng" algn="ctr">
      <a:solidFill>
        <a:schemeClr val="accent3">
          <a:shade val="50000"/>
          <a:satMod val="103000"/>
        </a:schemeClr>
      </a:solidFill>
      <a:prstDash val="solid"/>
    </a:ln>
    <a:effectLst>
      <a:outerShdw blurRad="57150" dist="38100" dir="5400000" algn="ctr" rotWithShape="0">
        <a:schemeClr val="accent3">
          <a:shade val="9000"/>
          <a:satMod val="105000"/>
          <a:alpha val="48000"/>
        </a:schemeClr>
      </a:outerShdw>
    </a:effectLst>
  </c:spPr>
  <c:txPr>
    <a:bodyPr/>
    <a:lstStyle/>
    <a:p>
      <a:pPr>
        <a:defRPr>
          <a:solidFill>
            <a:schemeClr val="lt1"/>
          </a:solidFill>
          <a:effectLst>
            <a:glow rad="228600">
              <a:schemeClr val="accent1">
                <a:satMod val="175000"/>
                <a:alpha val="40000"/>
              </a:schemeClr>
            </a:glow>
          </a:effectLst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5"/>
  <c:chart>
    <c:title>
      <c:tx>
        <c:rich>
          <a:bodyPr/>
          <a:lstStyle/>
          <a:p>
            <a:pPr>
              <a:defRPr/>
            </a:pPr>
            <a:r>
              <a:rPr lang="en-US"/>
              <a:t>CD</a:t>
            </a:r>
            <a:r>
              <a:rPr lang="en-US" baseline="0"/>
              <a:t> Mania</a:t>
            </a:r>
            <a:endParaRPr lang="en-US"/>
          </a:p>
        </c:rich>
      </c:tx>
      <c:layout>
        <c:manualLayout>
          <c:xMode val="edge"/>
          <c:yMode val="edge"/>
          <c:x val="0.43333696350524786"/>
          <c:y val="9.7583374620577399E-3"/>
        </c:manualLayout>
      </c:layout>
      <c:overlay val="1"/>
    </c:title>
    <c:plotArea>
      <c:layout>
        <c:manualLayout>
          <c:layoutTarget val="inner"/>
          <c:xMode val="edge"/>
          <c:yMode val="edge"/>
          <c:x val="0.10628002454687675"/>
          <c:y val="7.4363449048262434E-2"/>
          <c:w val="0.80223146091370856"/>
          <c:h val="0.86224470037754775"/>
        </c:manualLayout>
      </c:layout>
      <c:barChart>
        <c:barDir val="col"/>
        <c:grouping val="clustered"/>
        <c:ser>
          <c:idx val="0"/>
          <c:order val="0"/>
          <c:cat>
            <c:strRef>
              <c:f>Sheet1!$B$6:$B$10</c:f>
              <c:strCache>
                <c:ptCount val="5"/>
                <c:pt idx="0">
                  <c:v>Cedar Creek #212</c:v>
                </c:pt>
                <c:pt idx="1">
                  <c:v>Glen Lake #278</c:v>
                </c:pt>
                <c:pt idx="2">
                  <c:v>Offingham #114</c:v>
                </c:pt>
                <c:pt idx="3">
                  <c:v>Maplehurst #234</c:v>
                </c:pt>
                <c:pt idx="4">
                  <c:v>Twin Oaks #137</c:v>
                </c:pt>
              </c:strCache>
            </c:strRef>
          </c:cat>
          <c:val>
            <c:numRef>
              <c:f>Sheet1!$F$6:$F$10</c:f>
              <c:numCache>
                <c:formatCode>_("$"* #,##0.00_);_("$"* \(#,##0.00\);_("$"* "-"??_);_(@_)</c:formatCode>
                <c:ptCount val="5"/>
                <c:pt idx="0">
                  <c:v>76909</c:v>
                </c:pt>
                <c:pt idx="1">
                  <c:v>73658</c:v>
                </c:pt>
                <c:pt idx="2">
                  <c:v>71762</c:v>
                </c:pt>
                <c:pt idx="3">
                  <c:v>71057</c:v>
                </c:pt>
                <c:pt idx="4">
                  <c:v>72804</c:v>
                </c:pt>
              </c:numCache>
            </c:numRef>
          </c:val>
        </c:ser>
        <c:axId val="86795392"/>
        <c:axId val="86796928"/>
      </c:barChart>
      <c:catAx>
        <c:axId val="86795392"/>
        <c:scaling>
          <c:orientation val="minMax"/>
        </c:scaling>
        <c:axPos val="b"/>
        <c:tickLblPos val="nextTo"/>
        <c:crossAx val="86796928"/>
        <c:crosses val="autoZero"/>
        <c:auto val="1"/>
        <c:lblAlgn val="ctr"/>
        <c:lblOffset val="100"/>
      </c:catAx>
      <c:valAx>
        <c:axId val="86796928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86795392"/>
        <c:crosses val="autoZero"/>
        <c:crossBetween val="between"/>
      </c:valAx>
    </c:plotArea>
    <c:legend>
      <c:legendPos val="r"/>
      <c:layout/>
    </c:legend>
    <c:plotVisOnly val="1"/>
  </c:chart>
  <c:spPr>
    <a:gradFill rotWithShape="1">
      <a:gsLst>
        <a:gs pos="0">
          <a:schemeClr val="accent2">
            <a:tint val="98000"/>
            <a:shade val="25000"/>
            <a:satMod val="250000"/>
          </a:schemeClr>
        </a:gs>
        <a:gs pos="68000">
          <a:schemeClr val="accent2">
            <a:tint val="86000"/>
            <a:satMod val="115000"/>
          </a:schemeClr>
        </a:gs>
        <a:gs pos="100000">
          <a:schemeClr val="accent2">
            <a:tint val="50000"/>
            <a:satMod val="150000"/>
          </a:schemeClr>
        </a:gs>
      </a:gsLst>
      <a:path path="circle">
        <a:fillToRect l="100000" t="200000" r="100000" b="40000"/>
      </a:path>
    </a:gradFill>
    <a:ln>
      <a:noFill/>
    </a:ln>
    <a:effectLst>
      <a:outerShdw blurRad="57150" dist="38100" dir="5400000" algn="ctr" rotWithShape="0">
        <a:schemeClr val="accent2">
          <a:shade val="9000"/>
          <a:satMod val="105000"/>
          <a:alpha val="48000"/>
        </a:schemeClr>
      </a:outerShdw>
    </a:effectLst>
    <a:scene3d>
      <a:camera prst="orthographicFront" fov="0">
        <a:rot lat="0" lon="0" rev="0"/>
      </a:camera>
      <a:lightRig rig="glow" dir="tl">
        <a:rot lat="0" lon="0" rev="900000"/>
      </a:lightRig>
    </a:scene3d>
    <a:sp3d prstMaterial="powder">
      <a:bevelT w="25400" h="38100"/>
    </a:sp3d>
  </c:spPr>
  <c:txPr>
    <a:bodyPr/>
    <a:lstStyle/>
    <a:p>
      <a:pPr>
        <a:defRPr>
          <a:solidFill>
            <a:schemeClr val="lt1"/>
          </a:solidFill>
          <a:effectLst>
            <a:glow rad="228600">
              <a:schemeClr val="accent1">
                <a:satMod val="175000"/>
                <a:alpha val="40000"/>
              </a:schemeClr>
            </a:glow>
          </a:effectLst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areaChart>
        <c:grouping val="stacked"/>
        <c:ser>
          <c:idx val="0"/>
          <c:order val="0"/>
          <c:spPr>
            <a:solidFill>
              <a:schemeClr val="accent1"/>
            </a:solidFill>
            <a:ln w="25400" cap="flat" cmpd="sng" algn="ctr">
              <a:solidFill>
                <a:schemeClr val="accent1">
                  <a:shade val="50000"/>
                </a:schemeClr>
              </a:solidFill>
              <a:prstDash val="solid"/>
            </a:ln>
            <a:effectLst/>
          </c:spPr>
          <c:cat>
            <c:strRef>
              <c:f>Sheet1!$B$27:$G$27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Sheet1!$B$28:$G$28</c:f>
              <c:numCache>
                <c:formatCode>_("$"* #,##0.00_);_("$"* \(#,##0.00\);_("$"* "-"??_);_(@_)</c:formatCode>
                <c:ptCount val="6"/>
                <c:pt idx="0">
                  <c:v>23221.8</c:v>
                </c:pt>
                <c:pt idx="1">
                  <c:v>25560.2</c:v>
                </c:pt>
                <c:pt idx="2">
                  <c:v>24456</c:v>
                </c:pt>
                <c:pt idx="3">
                  <c:v>23908.400000000001</c:v>
                </c:pt>
                <c:pt idx="4">
                  <c:v>24362.2</c:v>
                </c:pt>
                <c:pt idx="5">
                  <c:v>24997.8</c:v>
                </c:pt>
              </c:numCache>
            </c:numRef>
          </c:val>
        </c:ser>
        <c:axId val="76633984"/>
        <c:axId val="76635520"/>
      </c:areaChart>
      <c:catAx>
        <c:axId val="76633984"/>
        <c:scaling>
          <c:orientation val="minMax"/>
        </c:scaling>
        <c:axPos val="b"/>
        <c:tickLblPos val="nextTo"/>
        <c:crossAx val="76635520"/>
        <c:crosses val="autoZero"/>
        <c:auto val="1"/>
        <c:lblAlgn val="ctr"/>
        <c:lblOffset val="100"/>
      </c:catAx>
      <c:valAx>
        <c:axId val="76635520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76633984"/>
        <c:crosses val="autoZero"/>
        <c:crossBetween val="midCat"/>
      </c:valAx>
    </c:plotArea>
    <c:legend>
      <c:legendPos val="r"/>
      <c:layout/>
    </c:legend>
    <c:plotVisOnly val="1"/>
  </c:chart>
  <c:spPr>
    <a:gradFill rotWithShape="1">
      <a:gsLst>
        <a:gs pos="0">
          <a:schemeClr val="accent3">
            <a:tint val="98000"/>
            <a:shade val="25000"/>
            <a:satMod val="250000"/>
          </a:schemeClr>
        </a:gs>
        <a:gs pos="68000">
          <a:schemeClr val="accent3">
            <a:tint val="86000"/>
            <a:satMod val="115000"/>
          </a:schemeClr>
        </a:gs>
        <a:gs pos="100000">
          <a:schemeClr val="accent3">
            <a:tint val="50000"/>
            <a:satMod val="150000"/>
          </a:schemeClr>
        </a:gs>
      </a:gsLst>
      <a:path path="circle">
        <a:fillToRect l="100000" t="200000" r="100000" b="40000"/>
      </a:path>
    </a:gradFill>
    <a:ln>
      <a:noFill/>
    </a:ln>
    <a:effectLst>
      <a:outerShdw blurRad="57150" dist="38100" dir="5400000" algn="ctr" rotWithShape="0">
        <a:schemeClr val="accent3">
          <a:shade val="9000"/>
          <a:satMod val="105000"/>
          <a:alpha val="48000"/>
        </a:schemeClr>
      </a:outerShdw>
    </a:effectLst>
    <a:scene3d>
      <a:camera prst="orthographicFront" fov="0">
        <a:rot lat="0" lon="0" rev="0"/>
      </a:camera>
      <a:lightRig rig="glow" dir="tl">
        <a:rot lat="0" lon="0" rev="900000"/>
      </a:lightRig>
    </a:scene3d>
    <a:sp3d prstMaterial="powder">
      <a:bevelT w="25400" h="38100"/>
    </a:sp3d>
  </c:spPr>
  <c:txPr>
    <a:bodyPr/>
    <a:lstStyle/>
    <a:p>
      <a:pPr>
        <a:defRPr>
          <a:solidFill>
            <a:schemeClr val="lt1"/>
          </a:solidFill>
          <a:effectLst>
            <a:glow rad="228600">
              <a:schemeClr val="accent1">
                <a:satMod val="175000"/>
                <a:alpha val="40000"/>
              </a:schemeClr>
            </a:glow>
          </a:effectLst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523875</xdr:colOff>
      <xdr:row>8</xdr:row>
      <xdr:rowOff>171450</xdr:rowOff>
    </xdr:from>
    <xdr:to>
      <xdr:col>23</xdr:col>
      <xdr:colOff>352425</xdr:colOff>
      <xdr:row>26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absoluteAnchor>
    <xdr:pos x="847725" y="19050"/>
    <xdr:ext cx="8677275" cy="6507256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142874</xdr:colOff>
      <xdr:row>0</xdr:row>
      <xdr:rowOff>114300</xdr:rowOff>
    </xdr:from>
    <xdr:to>
      <xdr:col>8</xdr:col>
      <xdr:colOff>685799</xdr:colOff>
      <xdr:row>19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Flow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lo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100000" t="200000" r="100000" b="4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100000" t="200000" r="100000" b="4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00000"/>
              </a:schemeClr>
            </a:gs>
            <a:gs pos="100000">
              <a:schemeClr val="phClr">
                <a:shade val="15000"/>
                <a:satMod val="300000"/>
              </a:schemeClr>
            </a:gs>
          </a:gsLst>
          <a:path path="circle">
            <a:fillToRect l="10000" t="180000" r="10000" b="5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workbookViewId="0">
      <selection activeCell="C6" sqref="C6"/>
    </sheetView>
  </sheetViews>
  <sheetFormatPr defaultRowHeight="15"/>
  <cols>
    <col min="1" max="1" width="25" bestFit="1" customWidth="1"/>
    <col min="2" max="2" width="17.75" customWidth="1"/>
    <col min="3" max="5" width="11.5" customWidth="1"/>
    <col min="6" max="6" width="11.875" bestFit="1" customWidth="1"/>
    <col min="7" max="7" width="11.5" customWidth="1"/>
  </cols>
  <sheetData>
    <row r="1" spans="1:8">
      <c r="A1" s="1"/>
      <c r="B1" s="1"/>
      <c r="C1" s="1"/>
      <c r="D1" s="1"/>
      <c r="E1" s="1"/>
      <c r="F1" s="1"/>
      <c r="G1" s="1"/>
      <c r="H1" s="1"/>
    </row>
    <row r="2" spans="1:8" ht="23.25">
      <c r="A2" s="1"/>
      <c r="B2" s="2" t="s">
        <v>0</v>
      </c>
      <c r="C2" s="1"/>
      <c r="D2" s="1"/>
      <c r="E2" s="1"/>
      <c r="F2" s="1"/>
      <c r="G2" s="1"/>
      <c r="H2" s="1"/>
    </row>
    <row r="3" spans="1:8">
      <c r="A3" s="1"/>
      <c r="B3" s="3" t="s">
        <v>1</v>
      </c>
      <c r="C3" s="1"/>
      <c r="D3" s="1"/>
      <c r="E3" s="1"/>
      <c r="F3" s="1"/>
      <c r="G3" s="1"/>
      <c r="H3" s="1"/>
    </row>
    <row r="4" spans="1:8">
      <c r="A4" s="1"/>
      <c r="B4" s="1"/>
      <c r="C4" s="1"/>
      <c r="D4" s="1"/>
      <c r="E4" s="1"/>
      <c r="F4" s="1"/>
      <c r="G4" s="1"/>
      <c r="H4" s="1"/>
    </row>
    <row r="5" spans="1:8">
      <c r="A5" s="1"/>
      <c r="B5" s="4" t="s">
        <v>2</v>
      </c>
      <c r="C5" s="5" t="s">
        <v>3</v>
      </c>
      <c r="D5" s="5" t="s">
        <v>4</v>
      </c>
      <c r="E5" s="5" t="s">
        <v>5</v>
      </c>
      <c r="F5" s="5" t="s">
        <v>14</v>
      </c>
      <c r="G5" s="1"/>
      <c r="H5" s="1"/>
    </row>
    <row r="6" spans="1:8">
      <c r="A6" s="1"/>
      <c r="B6" s="5" t="s">
        <v>7</v>
      </c>
      <c r="C6" s="6">
        <v>23548</v>
      </c>
      <c r="D6" s="6">
        <v>27943</v>
      </c>
      <c r="E6" s="6">
        <v>25418</v>
      </c>
      <c r="F6" s="6">
        <f>C6+D6+E6</f>
        <v>76909</v>
      </c>
      <c r="G6" s="1"/>
      <c r="H6" s="1"/>
    </row>
    <row r="7" spans="1:8">
      <c r="A7" s="1"/>
      <c r="B7" s="5" t="s">
        <v>8</v>
      </c>
      <c r="C7" s="6">
        <v>22987</v>
      </c>
      <c r="D7" s="6">
        <v>25673</v>
      </c>
      <c r="E7" s="6">
        <v>24998</v>
      </c>
      <c r="F7" s="6">
        <f t="shared" ref="F7:F10" si="0">C7+D7+E7</f>
        <v>73658</v>
      </c>
      <c r="G7" s="1"/>
      <c r="H7" s="1"/>
    </row>
    <row r="8" spans="1:8">
      <c r="A8" s="1"/>
      <c r="B8" s="5" t="s">
        <v>9</v>
      </c>
      <c r="C8" s="6">
        <v>23872</v>
      </c>
      <c r="D8" s="6">
        <v>23772</v>
      </c>
      <c r="E8" s="6">
        <v>24118</v>
      </c>
      <c r="F8" s="6">
        <f t="shared" si="0"/>
        <v>71762</v>
      </c>
      <c r="G8" s="1"/>
      <c r="H8" s="1"/>
    </row>
    <row r="9" spans="1:8">
      <c r="A9" s="1"/>
      <c r="B9" s="5" t="s">
        <v>12</v>
      </c>
      <c r="C9" s="6">
        <v>22744</v>
      </c>
      <c r="D9" s="6">
        <v>24565</v>
      </c>
      <c r="E9" s="6">
        <v>23748</v>
      </c>
      <c r="F9" s="6">
        <f t="shared" si="0"/>
        <v>71057</v>
      </c>
      <c r="G9" s="1"/>
      <c r="H9" s="1"/>
    </row>
    <row r="10" spans="1:8">
      <c r="A10" s="1"/>
      <c r="B10" s="5" t="s">
        <v>13</v>
      </c>
      <c r="C10" s="6">
        <v>22958</v>
      </c>
      <c r="D10" s="6">
        <v>25848</v>
      </c>
      <c r="E10" s="6">
        <v>23998</v>
      </c>
      <c r="F10" s="6">
        <f t="shared" si="0"/>
        <v>72804</v>
      </c>
      <c r="G10" s="1"/>
      <c r="H10" s="1"/>
    </row>
    <row r="11" spans="1:8">
      <c r="A11" s="1"/>
      <c r="B11" s="4" t="s">
        <v>10</v>
      </c>
      <c r="C11" s="10">
        <f>C6+C7+C8+C9+C10</f>
        <v>116109</v>
      </c>
      <c r="D11" s="10">
        <f t="shared" ref="D11:E11" si="1">D6+D7+D8+D9+D10</f>
        <v>127801</v>
      </c>
      <c r="E11" s="10">
        <f t="shared" si="1"/>
        <v>122280</v>
      </c>
      <c r="F11" s="10">
        <f>F6+F7+F8+F9+F10</f>
        <v>366190</v>
      </c>
      <c r="G11" s="1"/>
      <c r="H11" s="1"/>
    </row>
    <row r="12" spans="1:8">
      <c r="A12" s="1"/>
      <c r="B12" s="1"/>
      <c r="C12" s="1"/>
      <c r="D12" s="1"/>
      <c r="E12" s="1"/>
      <c r="F12" s="1"/>
      <c r="G12" s="1"/>
      <c r="H12" s="1"/>
    </row>
    <row r="13" spans="1:8">
      <c r="A13" s="1"/>
      <c r="B13" s="7" t="s">
        <v>11</v>
      </c>
      <c r="C13" s="1"/>
      <c r="D13" s="1"/>
      <c r="E13" s="1"/>
      <c r="F13" s="1"/>
      <c r="G13" s="1"/>
      <c r="H13" s="1"/>
    </row>
    <row r="14" spans="1:8">
      <c r="A14" s="1"/>
      <c r="B14" s="9">
        <v>0.12</v>
      </c>
      <c r="C14" s="8">
        <f>C11*$B$14</f>
        <v>13933.08</v>
      </c>
      <c r="D14" s="8">
        <f t="shared" ref="D14:E14" si="2">D11*$B$14</f>
        <v>15336.119999999999</v>
      </c>
      <c r="E14" s="8">
        <f t="shared" si="2"/>
        <v>14673.6</v>
      </c>
      <c r="F14" s="8">
        <f>C22*$B$14</f>
        <v>14345.039999999999</v>
      </c>
      <c r="G14" s="1"/>
      <c r="H14" s="1"/>
    </row>
    <row r="15" spans="1:8">
      <c r="A15" s="1"/>
      <c r="B15" s="1"/>
      <c r="C15" s="1"/>
      <c r="D15" s="1"/>
      <c r="E15" s="1"/>
      <c r="F15" s="1"/>
      <c r="G15" s="1"/>
      <c r="H15" s="1"/>
    </row>
    <row r="16" spans="1:8">
      <c r="A16" s="1"/>
      <c r="B16" s="4" t="s">
        <v>2</v>
      </c>
      <c r="C16" s="5" t="s">
        <v>6</v>
      </c>
      <c r="D16" s="5" t="s">
        <v>15</v>
      </c>
      <c r="E16" s="5" t="s">
        <v>16</v>
      </c>
      <c r="F16" s="5" t="s">
        <v>17</v>
      </c>
      <c r="G16" s="1"/>
      <c r="H16" s="1"/>
    </row>
    <row r="17" spans="1:8">
      <c r="A17" s="1"/>
      <c r="B17" s="5" t="s">
        <v>7</v>
      </c>
      <c r="C17" s="11">
        <v>23548</v>
      </c>
      <c r="D17" s="11">
        <v>22794</v>
      </c>
      <c r="E17" s="11">
        <v>23478</v>
      </c>
      <c r="F17" s="11">
        <f>C17+D17+E17</f>
        <v>69820</v>
      </c>
      <c r="G17" s="1"/>
      <c r="H17" s="1"/>
    </row>
    <row r="18" spans="1:8">
      <c r="A18" s="1"/>
      <c r="B18" s="5" t="s">
        <v>8</v>
      </c>
      <c r="C18" s="11">
        <v>22987</v>
      </c>
      <c r="D18" s="11">
        <v>21665</v>
      </c>
      <c r="E18" s="11">
        <v>21975</v>
      </c>
      <c r="F18" s="11">
        <f t="shared" ref="F18:F21" si="3">C18+D18+E18</f>
        <v>66627</v>
      </c>
      <c r="G18" s="1"/>
      <c r="H18" s="1"/>
    </row>
    <row r="19" spans="1:8">
      <c r="A19" s="1"/>
      <c r="B19" s="5" t="s">
        <v>9</v>
      </c>
      <c r="C19" s="11">
        <v>23872</v>
      </c>
      <c r="D19" s="11">
        <v>25789</v>
      </c>
      <c r="E19" s="11">
        <v>26978</v>
      </c>
      <c r="F19" s="11">
        <f t="shared" si="3"/>
        <v>76639</v>
      </c>
      <c r="G19" s="1"/>
      <c r="H19" s="1"/>
    </row>
    <row r="20" spans="1:8">
      <c r="A20" s="1"/>
      <c r="B20" s="5" t="s">
        <v>12</v>
      </c>
      <c r="C20" s="11">
        <v>24021</v>
      </c>
      <c r="D20" s="11">
        <v>25461</v>
      </c>
      <c r="E20" s="11">
        <v>26110</v>
      </c>
      <c r="F20" s="11">
        <f t="shared" si="3"/>
        <v>75592</v>
      </c>
      <c r="G20" s="1"/>
      <c r="H20" s="1"/>
    </row>
    <row r="21" spans="1:8">
      <c r="A21" s="1"/>
      <c r="B21" s="5" t="s">
        <v>13</v>
      </c>
      <c r="C21" s="11">
        <v>25114</v>
      </c>
      <c r="D21" s="11">
        <v>26102</v>
      </c>
      <c r="E21" s="11">
        <v>26448</v>
      </c>
      <c r="F21" s="11">
        <f t="shared" si="3"/>
        <v>77664</v>
      </c>
      <c r="G21" s="1"/>
      <c r="H21" s="1"/>
    </row>
    <row r="22" spans="1:8">
      <c r="A22" s="1"/>
      <c r="B22" s="4" t="s">
        <v>10</v>
      </c>
      <c r="C22" s="12">
        <f>C17+C18+C19+C20+C21</f>
        <v>119542</v>
      </c>
      <c r="D22" s="12">
        <f>SUM(D17:D21)</f>
        <v>121811</v>
      </c>
      <c r="E22" s="12">
        <f>SUM(E17:E21)</f>
        <v>124989</v>
      </c>
      <c r="F22" s="12">
        <f>F17+F18+F19+F20+F21</f>
        <v>366342</v>
      </c>
      <c r="G22" s="1"/>
      <c r="H22" s="1"/>
    </row>
    <row r="23" spans="1:8">
      <c r="A23" s="1"/>
      <c r="B23" s="1"/>
      <c r="C23" s="1"/>
      <c r="D23" s="1"/>
      <c r="E23" s="1"/>
      <c r="F23" s="1"/>
      <c r="G23" s="1"/>
      <c r="H23" s="1"/>
    </row>
    <row r="24" spans="1:8">
      <c r="A24" s="1"/>
      <c r="B24" s="1"/>
      <c r="C24" s="1"/>
      <c r="D24" s="1"/>
      <c r="E24" s="1"/>
      <c r="F24" s="1"/>
      <c r="G24" s="1"/>
      <c r="H24" s="1"/>
    </row>
    <row r="25" spans="1:8" ht="31.5">
      <c r="A25" s="13" t="s">
        <v>18</v>
      </c>
      <c r="B25" s="13"/>
      <c r="C25" s="13"/>
      <c r="D25" s="13"/>
      <c r="E25" s="13"/>
      <c r="F25" s="13"/>
      <c r="G25" s="13"/>
      <c r="H25" s="13"/>
    </row>
    <row r="26" spans="1:8">
      <c r="A26" s="14"/>
      <c r="B26" s="14"/>
      <c r="C26" s="14"/>
      <c r="D26" s="14"/>
      <c r="E26" s="14"/>
      <c r="F26" s="14"/>
      <c r="G26" s="14"/>
      <c r="H26" s="14"/>
    </row>
    <row r="27" spans="1:8">
      <c r="A27" s="15"/>
      <c r="B27" s="15" t="s">
        <v>3</v>
      </c>
      <c r="C27" s="15" t="s">
        <v>4</v>
      </c>
      <c r="D27" s="15" t="s">
        <v>5</v>
      </c>
      <c r="E27" s="15" t="s">
        <v>6</v>
      </c>
      <c r="F27" s="15" t="s">
        <v>15</v>
      </c>
      <c r="G27" s="15" t="s">
        <v>19</v>
      </c>
      <c r="H27" s="14"/>
    </row>
    <row r="28" spans="1:8">
      <c r="A28" s="16" t="s">
        <v>20</v>
      </c>
      <c r="B28" s="18">
        <f>AVERAGE(Jan)</f>
        <v>23221.8</v>
      </c>
      <c r="C28" s="18">
        <f>AVERAGE(Feb)</f>
        <v>25560.2</v>
      </c>
      <c r="D28" s="18">
        <f>AVERAGE(Mar)</f>
        <v>24456</v>
      </c>
      <c r="E28" s="18">
        <f>AVERAGE(Apr)</f>
        <v>23908.400000000001</v>
      </c>
      <c r="F28" s="18">
        <f>AVERAGE(May)</f>
        <v>24362.2</v>
      </c>
      <c r="G28" s="18">
        <f>AVERAGE(June)</f>
        <v>24997.8</v>
      </c>
      <c r="H28" s="14"/>
    </row>
    <row r="29" spans="1:8">
      <c r="A29" s="16" t="s">
        <v>21</v>
      </c>
      <c r="B29" s="18">
        <f>MAX(Jan)</f>
        <v>23872</v>
      </c>
      <c r="C29" s="18">
        <f>MAX(Feb)</f>
        <v>27943</v>
      </c>
      <c r="D29" s="18">
        <f>MAX(Mar)</f>
        <v>25418</v>
      </c>
      <c r="E29" s="18">
        <f>MAX(Apr)</f>
        <v>25114</v>
      </c>
      <c r="F29" s="18">
        <f>MAX(May)</f>
        <v>26102</v>
      </c>
      <c r="G29" s="18">
        <f>MAX(June)</f>
        <v>26978</v>
      </c>
      <c r="H29" s="14"/>
    </row>
    <row r="30" spans="1:8">
      <c r="A30" s="16" t="s">
        <v>22</v>
      </c>
      <c r="B30" s="18">
        <f>MIN(Jan)</f>
        <v>22744</v>
      </c>
      <c r="C30" s="18">
        <f>MIN(Feb)</f>
        <v>23772</v>
      </c>
      <c r="D30" s="18">
        <f>MIN(Mar)</f>
        <v>23748</v>
      </c>
      <c r="E30" s="18">
        <f>MIN(Apr)</f>
        <v>22987</v>
      </c>
      <c r="F30" s="18">
        <f>MIN(May)</f>
        <v>21665</v>
      </c>
      <c r="G30" s="18">
        <f>MIN(June)</f>
        <v>21975</v>
      </c>
      <c r="H30" s="14"/>
    </row>
    <row r="31" spans="1:8">
      <c r="A31" s="14"/>
      <c r="B31" s="14"/>
      <c r="C31" s="14"/>
      <c r="D31" s="14"/>
      <c r="E31" s="14"/>
      <c r="F31" s="14"/>
      <c r="G31" s="14"/>
      <c r="H31" s="14"/>
    </row>
    <row r="32" spans="1:8" ht="30">
      <c r="A32" s="17" t="s">
        <v>23</v>
      </c>
      <c r="B32" s="19">
        <f>COUNTIF(QtrOne,"&gt;25000")+COUNTIF(QtrTwo,"&gt;25000")</f>
        <v>11</v>
      </c>
      <c r="C32" s="14"/>
      <c r="D32" s="14"/>
      <c r="E32" s="14"/>
      <c r="F32" s="14"/>
      <c r="G32" s="14"/>
      <c r="H32" s="14"/>
    </row>
    <row r="33" spans="1:8">
      <c r="A33" s="14"/>
      <c r="B33" s="14"/>
      <c r="C33" s="14"/>
      <c r="D33" s="14"/>
      <c r="E33" s="14"/>
      <c r="F33" s="14"/>
      <c r="G33" s="14"/>
      <c r="H33" s="14"/>
    </row>
    <row r="34" spans="1:8">
      <c r="A34" s="14"/>
      <c r="B34" s="14"/>
      <c r="C34" s="14"/>
      <c r="D34" s="14"/>
      <c r="E34" s="14"/>
      <c r="F34" s="14"/>
      <c r="G34" s="14"/>
      <c r="H34" s="14"/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B1" workbookViewId="0">
      <selection activeCell="P21" sqref="P21"/>
    </sheetView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K6" sqref="K6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3" baseType="lpstr">
      <vt:lpstr>Sheet1</vt:lpstr>
      <vt:lpstr>Quarter 1 Sales Charts</vt:lpstr>
      <vt:lpstr>Average Sales Chart</vt:lpstr>
      <vt:lpstr>Qtr 2 Sales</vt:lpstr>
      <vt:lpstr>Apr</vt:lpstr>
      <vt:lpstr>Feb</vt:lpstr>
      <vt:lpstr>Jan</vt:lpstr>
      <vt:lpstr>June</vt:lpstr>
      <vt:lpstr>Mar</vt:lpstr>
      <vt:lpstr>May</vt:lpstr>
      <vt:lpstr>Sheet1!Print_Area</vt:lpstr>
      <vt:lpstr>QtrOne</vt:lpstr>
      <vt:lpstr>QtrTwo</vt:lpstr>
    </vt:vector>
  </TitlesOfParts>
  <Company>Ingenus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Devin Erlandson</cp:lastModifiedBy>
  <dcterms:created xsi:type="dcterms:W3CDTF">2006-10-25T01:21:31Z</dcterms:created>
  <dcterms:modified xsi:type="dcterms:W3CDTF">2011-03-29T16:03:10Z</dcterms:modified>
</cp:coreProperties>
</file>